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2 півріччя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52511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L56" i="3"/>
  <c r="J56" i="3"/>
  <c r="H56" i="3"/>
  <c r="F56" i="3"/>
  <c r="D56" i="3"/>
  <c r="K56" i="3"/>
  <c r="I56" i="3"/>
  <c r="G56" i="3"/>
  <c r="E56" i="3"/>
  <c r="C56" i="3"/>
</calcChain>
</file>

<file path=xl/sharedStrings.xml><?xml version="1.0" encoding="utf-8"?>
<sst xmlns="http://schemas.openxmlformats.org/spreadsheetml/2006/main" count="155" uniqueCount="130">
  <si>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</si>
  <si>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</si>
  <si>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</si>
  <si>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</si>
  <si>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</si>
  <si>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</si>
  <si>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</si>
  <si>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</si>
  <si>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</si>
  <si>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</si>
  <si>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</si>
  <si>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</si>
  <si>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</si>
  <si>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</si>
  <si>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</si>
  <si>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</si>
  <si>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</si>
  <si>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</si>
  <si>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</si>
  <si>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</si>
  <si>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</si>
  <si>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</si>
  <si>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</si>
  <si>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</si>
  <si>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</si>
  <si>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</si>
  <si>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</si>
  <si>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</si>
  <si>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</si>
  <si>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</si>
  <si>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</si>
  <si>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</si>
  <si>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</si>
  <si>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</si>
  <si>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</si>
  <si>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</si>
  <si>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</si>
  <si>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</si>
  <si>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</si>
  <si>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</si>
  <si>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</si>
  <si>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</si>
  <si>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</si>
  <si>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</si>
  <si>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</si>
  <si>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</si>
  <si>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</si>
  <si>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</si>
  <si>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</si>
  <si>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</si>
  <si>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</si>
  <si>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</si>
  <si>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</si>
  <si>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</si>
  <si>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</si>
  <si>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</si>
  <si>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</si>
  <si>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</si>
  <si>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</si>
  <si>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</si>
  <si>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</si>
  <si>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</si>
  <si>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</si>
  <si>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</si>
  <si>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</si>
  <si>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</si>
  <si>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</si>
  <si>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</si>
  <si>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</si>
  <si>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</si>
  <si>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</si>
  <si>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</si>
  <si>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</si>
  <si>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</si>
  <si>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</si>
  <si>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</si>
  <si>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</si>
  <si>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</si>
  <si>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</si>
  <si>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</si>
  <si>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</si>
  <si>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</si>
  <si>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</si>
  <si>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</si>
  <si>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</si>
  <si>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</si>
  <si>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</si>
  <si>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</si>
  <si>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</si>
  <si>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</si>
  <si>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</si>
  <si>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</si>
  <si>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</si>
  <si>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</si>
  <si>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</si>
  <si>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</si>
  <si>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</si>
  <si>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</si>
  <si>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</si>
  <si>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</si>
  <si>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</si>
  <si>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</si>
  <si>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</si>
  <si>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</si>
  <si>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</si>
  <si>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</si>
  <si>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</si>
  <si>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</si>
  <si>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</si>
  <si>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</si>
  <si>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</si>
  <si>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</si>
  <si>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</si>
  <si>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</si>
  <si>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</si>
  <si>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</si>
  <si>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</si>
  <si>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</si>
  <si>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перше півріччя 2019 року</t>
  </si>
  <si>
    <t>Гощанський районний суд Рівненської області</t>
  </si>
  <si>
    <t>35400. Рівненська область.смт. Гоща</t>
  </si>
  <si>
    <t>вул. О. Теліги</t>
  </si>
  <si>
    <t>1А</t>
  </si>
  <si>
    <t/>
  </si>
  <si>
    <t>М.Г. Кунець</t>
  </si>
  <si>
    <t>О.Д. Строкаль</t>
  </si>
  <si>
    <t>2-11-37</t>
  </si>
  <si>
    <t>2-26-53</t>
  </si>
  <si>
    <t>inbox@gsh.rv.court.gov.ua</t>
  </si>
  <si>
    <t>3 липня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</si>
</sst>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9" fillId="0" borderId="0" applyFont="0" applyFill="0" applyBorder="0" applyAlignment="0" applyProtection="0"/>
    <xf numFmtId="20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4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Звичайний" xfId="0" builtinId="0"/>
    <cellStyle name="Обычный 2" xfId="1"/>
    <cellStyle name="Обычный 2 2" xfId="2"/>
    <cellStyle name="Финансовый 2" xfId="3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 t="s">
        <v>122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&amp;C&amp;L6265CF65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" zoomScaleNormal="100" workbookViewId="0">
      <selection activeCell="I6" sqref="I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103</v>
      </c>
      <c r="C6" s="96">
        <f t="shared" ref="C6:L6" si="0">SUM(C7,C10,C13,C14,C15,C21,C24,C25,C18,C19,C20)</f>
        <v>323</v>
      </c>
      <c r="D6" s="96">
        <f t="shared" si="0"/>
        <v>318453.34000000003</v>
      </c>
      <c r="E6" s="96">
        <f t="shared" si="0"/>
        <v>284</v>
      </c>
      <c r="F6" s="96">
        <f t="shared" si="0"/>
        <v>299019.14999999997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34</v>
      </c>
      <c r="L6" s="96">
        <f t="shared" si="0"/>
        <v>24396.7</v>
      </c>
    </row>
    <row r="7" spans="1:12" ht="16.5" customHeight="1" x14ac:dyDescent="0.2">
      <c r="A7" s="87">
        <v>2</v>
      </c>
      <c r="B7" s="90" t="s">
        <v>74</v>
      </c>
      <c r="C7" s="97">
        <v>121</v>
      </c>
      <c r="D7" s="97">
        <v>188401.64</v>
      </c>
      <c r="E7" s="97">
        <v>118</v>
      </c>
      <c r="F7" s="97">
        <v>190474.45</v>
      </c>
      <c r="G7" s="97"/>
      <c r="H7" s="97"/>
      <c r="I7" s="97"/>
      <c r="J7" s="97"/>
      <c r="K7" s="97">
        <v>1</v>
      </c>
      <c r="L7" s="97">
        <v>1921</v>
      </c>
    </row>
    <row r="8" spans="1:12" ht="16.5" customHeight="1" x14ac:dyDescent="0.2">
      <c r="A8" s="87">
        <v>3</v>
      </c>
      <c r="B8" s="91" t="s">
        <v>75</v>
      </c>
      <c r="C8" s="97">
        <v>66</v>
      </c>
      <c r="D8" s="97">
        <v>128415.66</v>
      </c>
      <c r="E8" s="97">
        <v>65</v>
      </c>
      <c r="F8" s="97">
        <v>126494.76</v>
      </c>
      <c r="G8" s="97"/>
      <c r="H8" s="97"/>
      <c r="I8" s="97"/>
      <c r="J8" s="97"/>
      <c r="K8" s="97">
        <v>1</v>
      </c>
      <c r="L8" s="97">
        <v>1921</v>
      </c>
    </row>
    <row r="9" spans="1:12" ht="16.5" customHeight="1" x14ac:dyDescent="0.2">
      <c r="A9" s="87">
        <v>4</v>
      </c>
      <c r="B9" s="91" t="s">
        <v>76</v>
      </c>
      <c r="C9" s="97">
        <v>55</v>
      </c>
      <c r="D9" s="97">
        <v>59985.98</v>
      </c>
      <c r="E9" s="97">
        <v>53</v>
      </c>
      <c r="F9" s="97">
        <v>63979.69</v>
      </c>
      <c r="G9" s="97"/>
      <c r="H9" s="97"/>
      <c r="I9" s="97"/>
      <c r="J9" s="97"/>
      <c r="K9" s="97"/>
      <c r="L9" s="97"/>
    </row>
    <row r="10" spans="1:12" ht="19.5" customHeight="1" x14ac:dyDescent="0.2">
      <c r="A10" s="87">
        <v>5</v>
      </c>
      <c r="B10" s="90" t="s">
        <v>77</v>
      </c>
      <c r="C10" s="97">
        <v>89</v>
      </c>
      <c r="D10" s="97">
        <v>72998</v>
      </c>
      <c r="E10" s="97">
        <v>63</v>
      </c>
      <c r="F10" s="97">
        <v>53327.3</v>
      </c>
      <c r="G10" s="97"/>
      <c r="H10" s="97"/>
      <c r="I10" s="97"/>
      <c r="J10" s="97"/>
      <c r="K10" s="97">
        <v>24</v>
      </c>
      <c r="L10" s="97">
        <v>20746.8</v>
      </c>
    </row>
    <row r="11" spans="1:12" ht="19.5" customHeight="1" x14ac:dyDescent="0.2">
      <c r="A11" s="87">
        <v>6</v>
      </c>
      <c r="B11" s="91" t="s">
        <v>78</v>
      </c>
      <c r="C11" s="97">
        <v>4</v>
      </c>
      <c r="D11" s="97">
        <v>7684</v>
      </c>
      <c r="E11" s="97">
        <v>2</v>
      </c>
      <c r="F11" s="97">
        <v>6723.5</v>
      </c>
      <c r="G11" s="97"/>
      <c r="H11" s="97"/>
      <c r="I11" s="97"/>
      <c r="J11" s="97"/>
      <c r="K11" s="97">
        <v>2</v>
      </c>
      <c r="L11" s="97">
        <v>3842</v>
      </c>
    </row>
    <row r="12" spans="1:12" ht="19.5" customHeight="1" x14ac:dyDescent="0.2">
      <c r="A12" s="87">
        <v>7</v>
      </c>
      <c r="B12" s="91" t="s">
        <v>79</v>
      </c>
      <c r="C12" s="97">
        <v>85</v>
      </c>
      <c r="D12" s="97">
        <v>65314.000000000102</v>
      </c>
      <c r="E12" s="97">
        <v>61</v>
      </c>
      <c r="F12" s="97">
        <v>46603.8</v>
      </c>
      <c r="G12" s="97"/>
      <c r="H12" s="97"/>
      <c r="I12" s="97"/>
      <c r="J12" s="97"/>
      <c r="K12" s="97">
        <v>22</v>
      </c>
      <c r="L12" s="97">
        <v>16904.8</v>
      </c>
    </row>
    <row r="13" spans="1:12" ht="15" customHeight="1" x14ac:dyDescent="0.2">
      <c r="A13" s="87">
        <v>8</v>
      </c>
      <c r="B13" s="90" t="s">
        <v>18</v>
      </c>
      <c r="C13" s="97">
        <v>50</v>
      </c>
      <c r="D13" s="97">
        <v>38420</v>
      </c>
      <c r="E13" s="97">
        <v>50</v>
      </c>
      <c r="F13" s="97">
        <v>37589.800000000003</v>
      </c>
      <c r="G13" s="97"/>
      <c r="H13" s="97"/>
      <c r="I13" s="97"/>
      <c r="J13" s="97"/>
      <c r="K13" s="97"/>
      <c r="L13" s="97"/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104</v>
      </c>
      <c r="C15" s="97">
        <v>34</v>
      </c>
      <c r="D15" s="97">
        <v>13062.8</v>
      </c>
      <c r="E15" s="97">
        <v>33</v>
      </c>
      <c r="F15" s="97">
        <v>13785.6</v>
      </c>
      <c r="G15" s="97"/>
      <c r="H15" s="97"/>
      <c r="I15" s="97"/>
      <c r="J15" s="97"/>
      <c r="K15" s="97"/>
      <c r="L15" s="97"/>
    </row>
    <row r="16" spans="1:12" ht="21" customHeight="1" x14ac:dyDescent="0.2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34</v>
      </c>
      <c r="D17" s="97">
        <v>13062.8</v>
      </c>
      <c r="E17" s="97">
        <v>33</v>
      </c>
      <c r="F17" s="97">
        <v>13785.6</v>
      </c>
      <c r="G17" s="97"/>
      <c r="H17" s="97"/>
      <c r="I17" s="97"/>
      <c r="J17" s="97"/>
      <c r="K17" s="97"/>
      <c r="L17" s="97"/>
    </row>
    <row r="18" spans="1:12" ht="21" customHeight="1" x14ac:dyDescent="0.2">
      <c r="A18" s="87">
        <v>13</v>
      </c>
      <c r="B18" s="99" t="s">
        <v>105</v>
      </c>
      <c r="C18" s="97">
        <v>29</v>
      </c>
      <c r="D18" s="97">
        <v>5570.9</v>
      </c>
      <c r="E18" s="97">
        <v>20</v>
      </c>
      <c r="F18" s="97">
        <v>3842</v>
      </c>
      <c r="G18" s="97"/>
      <c r="H18" s="97"/>
      <c r="I18" s="97"/>
      <c r="J18" s="97"/>
      <c r="K18" s="97">
        <v>9</v>
      </c>
      <c r="L18" s="97">
        <v>1728.9</v>
      </c>
    </row>
    <row r="19" spans="1:12" ht="21" customHeight="1" x14ac:dyDescent="0.2">
      <c r="A19" s="87">
        <v>14</v>
      </c>
      <c r="B19" s="99" t="s">
        <v>106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114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107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108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105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106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110</v>
      </c>
      <c r="C39" s="96">
        <f t="shared" ref="C39:L39" si="3">SUM(C40,C47,C48,C49)</f>
        <v>0</v>
      </c>
      <c r="D39" s="96">
        <f t="shared" si="3"/>
        <v>0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0</v>
      </c>
      <c r="D40" s="97">
        <f t="shared" si="4"/>
        <v>0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111</v>
      </c>
      <c r="C50" s="96">
        <f t="shared" ref="C50:L50" si="5">SUM(C51:C54)</f>
        <v>19</v>
      </c>
      <c r="D50" s="96">
        <f t="shared" si="5"/>
        <v>172.84</v>
      </c>
      <c r="E50" s="96">
        <f t="shared" si="5"/>
        <v>19</v>
      </c>
      <c r="F50" s="96">
        <f t="shared" si="5"/>
        <v>174.23000000000002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17</v>
      </c>
      <c r="D51" s="97">
        <v>97.92</v>
      </c>
      <c r="E51" s="97">
        <v>17</v>
      </c>
      <c r="F51" s="97">
        <v>98.2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>
        <v>1</v>
      </c>
      <c r="D52" s="97">
        <v>57.63</v>
      </c>
      <c r="E52" s="97">
        <v>1</v>
      </c>
      <c r="F52" s="97">
        <v>57.63</v>
      </c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>
        <v>1</v>
      </c>
      <c r="D54" s="97">
        <v>17.29</v>
      </c>
      <c r="E54" s="97">
        <v>1</v>
      </c>
      <c r="F54" s="97">
        <v>18.399999999999999</v>
      </c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112</v>
      </c>
      <c r="C55" s="96">
        <v>69</v>
      </c>
      <c r="D55" s="96">
        <v>26509.8</v>
      </c>
      <c r="E55" s="96">
        <v>69</v>
      </c>
      <c r="F55" s="96">
        <v>26509.599999999999</v>
      </c>
      <c r="G55" s="96"/>
      <c r="H55" s="96"/>
      <c r="I55" s="96">
        <v>69</v>
      </c>
      <c r="J55" s="96">
        <v>26509.599999999999</v>
      </c>
      <c r="K55" s="97"/>
      <c r="L55" s="96"/>
    </row>
    <row r="56" spans="1:12" ht="15" x14ac:dyDescent="0.2">
      <c r="A56" s="87">
        <v>51</v>
      </c>
      <c r="B56" s="88" t="s">
        <v>113</v>
      </c>
      <c r="C56" s="96">
        <f t="shared" ref="C56:L56" si="6">SUM(C6,C28,C39,C50,C55)</f>
        <v>411</v>
      </c>
      <c r="D56" s="96">
        <f t="shared" si="6"/>
        <v>345135.98000000004</v>
      </c>
      <c r="E56" s="96">
        <f t="shared" si="6"/>
        <v>372</v>
      </c>
      <c r="F56" s="96">
        <f t="shared" si="6"/>
        <v>325702.97999999992</v>
      </c>
      <c r="G56" s="96">
        <f t="shared" si="6"/>
        <v>0</v>
      </c>
      <c r="H56" s="96">
        <f t="shared" si="6"/>
        <v>0</v>
      </c>
      <c r="I56" s="96">
        <f t="shared" si="6"/>
        <v>69</v>
      </c>
      <c r="J56" s="96">
        <f t="shared" si="6"/>
        <v>26509.599999999999</v>
      </c>
      <c r="K56" s="96">
        <f t="shared" si="6"/>
        <v>34</v>
      </c>
      <c r="L56" s="96">
        <f t="shared" si="6"/>
        <v>24396.7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Гощанський районний суд Рівненської області,_x000D_
 Початок періоду: 01.01.2019, Кінець періоду: 30.06.2019&amp;L6265CF65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0" workbookViewId="0">
      <selection activeCell="B12" sqref="B12:D12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SUM(E5:E24)</f>
        <v>34</v>
      </c>
      <c r="F4" s="93">
        <f>SUM(F5:F24)</f>
        <v>24396.7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32</v>
      </c>
      <c r="F7" s="95">
        <v>21707.3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1</v>
      </c>
      <c r="F10" s="95">
        <v>1921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117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1</v>
      </c>
      <c r="F13" s="95">
        <v>768.4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116</v>
      </c>
      <c r="C17" s="150"/>
      <c r="D17" s="151"/>
      <c r="E17" s="94"/>
      <c r="F17" s="95"/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115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123</v>
      </c>
      <c r="E27" s="141" t="s">
        <v>124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123</v>
      </c>
      <c r="E29" s="142" t="s">
        <v>125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123</v>
      </c>
      <c r="B32" s="41" t="s">
        <v>57</v>
      </c>
      <c r="C32" s="152" t="s">
        <v>126</v>
      </c>
      <c r="D32" s="152"/>
      <c r="E32" s="39" t="s">
        <v>123</v>
      </c>
      <c r="I32" s="80"/>
      <c r="J32" s="77"/>
      <c r="K32" s="78"/>
    </row>
    <row r="33" spans="1:11" ht="15" customHeight="1" x14ac:dyDescent="0.2">
      <c r="A33" s="79" t="s">
        <v>123</v>
      </c>
      <c r="B33" s="42" t="s">
        <v>58</v>
      </c>
      <c r="C33" s="153" t="s">
        <v>127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128</v>
      </c>
      <c r="D34" s="153"/>
      <c r="F34" s="98" t="s">
        <v>129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31" firstPageNumber="4" orientation="portrait" useFirstPageNumber="1" r:id="rId1"/>
  <headerFooter>
    <oddFooter>&amp;R&amp;P&amp;C&amp;CФорма № 10, Підрозділ: Гощанський районний суд Рівненської області,_x000D_
 Початок періоду: 01.01.2019, Кінець періоду: 30.06.2019&amp;L6265CF65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2019-07-10T05:49:00Z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10_00557_2.2019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6265CF65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30.06.2019</vt:lpwstr>
  </property>
  <property fmtid="{D5CDD505-2E9C-101B-9397-08002B2CF9AE}" pid="14" name="Період">
    <vt:lpwstr>перше півріччя 2019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3.24.0.2236</vt:lpwstr>
  </property>
</Properties>
</file>